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na\Documents\wsba\"/>
    </mc:Choice>
  </mc:AlternateContent>
  <bookViews>
    <workbookView xWindow="0" yWindow="0" windowWidth="20490" windowHeight="7455"/>
  </bookViews>
  <sheets>
    <sheet name="Sheet1" sheetId="1" r:id="rId1"/>
  </sheets>
  <externalReferences>
    <externalReference r:id="rId2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7" i="1" s="1"/>
  <c r="E40" i="1"/>
  <c r="E28" i="1"/>
  <c r="E47" i="1" s="1"/>
  <c r="E17" i="1"/>
  <c r="C6" i="1"/>
  <c r="C8" i="1" s="1"/>
  <c r="C20" i="1" s="1"/>
  <c r="E4" i="1"/>
  <c r="E8" i="1" s="1"/>
  <c r="E20" i="1" s="1"/>
  <c r="E49" i="1" s="1"/>
  <c r="C4" i="1"/>
  <c r="C49" i="1" l="1"/>
</calcChain>
</file>

<file path=xl/sharedStrings.xml><?xml version="1.0" encoding="utf-8"?>
<sst xmlns="http://schemas.openxmlformats.org/spreadsheetml/2006/main" count="49" uniqueCount="44">
  <si>
    <t>Initial 2017</t>
  </si>
  <si>
    <t>YTD thru 12/3/2017</t>
  </si>
  <si>
    <t>Budget</t>
  </si>
  <si>
    <t xml:space="preserve"> </t>
  </si>
  <si>
    <t>Membership Income</t>
  </si>
  <si>
    <t>Membership(A)</t>
  </si>
  <si>
    <t>LA Rebate(A)</t>
  </si>
  <si>
    <t>La RacerDay Rebate(A)</t>
  </si>
  <si>
    <t>Total Membership Income</t>
  </si>
  <si>
    <t># of members (B)</t>
  </si>
  <si>
    <t>Other Income</t>
  </si>
  <si>
    <t>Larry Camp Registrations</t>
  </si>
  <si>
    <t>Donations (kemp ride)</t>
  </si>
  <si>
    <t>Gifts</t>
  </si>
  <si>
    <t>Grants received</t>
  </si>
  <si>
    <t>Misc Income(C)</t>
  </si>
  <si>
    <t>Equipment Rental</t>
  </si>
  <si>
    <t>Total Income</t>
  </si>
  <si>
    <t>Expenses:</t>
  </si>
  <si>
    <t>Race Numbers (D)</t>
  </si>
  <si>
    <t>Equipment Purchase/Repair(E)</t>
  </si>
  <si>
    <t>BARR/Race Support</t>
  </si>
  <si>
    <t>BARR Awards/BBQ</t>
  </si>
  <si>
    <t>Championship Jerseys(F)</t>
  </si>
  <si>
    <t>Payment Processing Fees</t>
  </si>
  <si>
    <t xml:space="preserve">Official Training </t>
  </si>
  <si>
    <t>USAC Talent CampScholarship</t>
  </si>
  <si>
    <t>Athletic Grants</t>
  </si>
  <si>
    <t>New Event Subsidy Program</t>
  </si>
  <si>
    <t>Racing Clinics</t>
  </si>
  <si>
    <t>LK Camp</t>
  </si>
  <si>
    <t>Insurance</t>
  </si>
  <si>
    <t>Office Supplies</t>
  </si>
  <si>
    <t>Postage</t>
  </si>
  <si>
    <t>Legal</t>
  </si>
  <si>
    <t>USAC/License Fee</t>
  </si>
  <si>
    <t>Travel for LA mtg(G)</t>
  </si>
  <si>
    <t xml:space="preserve">Misc </t>
  </si>
  <si>
    <t>Bank Fees/NSF Checks</t>
  </si>
  <si>
    <t>Website</t>
  </si>
  <si>
    <t>Accounting/Taxes</t>
  </si>
  <si>
    <t>Independent contractors/payroll inc taxes</t>
  </si>
  <si>
    <t>Total Expenses</t>
  </si>
  <si>
    <t>Net Profit/(Loss)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</si>
</sst>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_);[Red]\(0\)"/>
  </numFmts>
  <fonts count="1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6" fontId="6" fillId="0" borderId="0" xfId="0" applyNumberFormat="1" applyFont="1"/>
    <xf numFmtId="0" fontId="7" fillId="0" borderId="0" xfId="0" applyFont="1"/>
    <xf numFmtId="6" fontId="4" fillId="0" borderId="0" xfId="0" applyNumberFormat="1" applyFont="1"/>
    <xf numFmtId="0" fontId="8" fillId="0" borderId="0" xfId="0" applyFont="1" applyFill="1" applyBorder="1" applyAlignment="1">
      <alignment horizontal="left" vertical="top"/>
    </xf>
    <xf numFmtId="38" fontId="7" fillId="0" borderId="0" xfId="0" applyNumberFormat="1" applyFont="1"/>
    <xf numFmtId="38" fontId="4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0" fontId="8" fillId="0" borderId="0" xfId="0" applyFont="1" applyFill="1" applyBorder="1" applyAlignment="1">
      <alignment horizontal="left" vertical="top" wrapText="1"/>
    </xf>
    <xf numFmtId="3" fontId="9" fillId="0" borderId="1" xfId="0" applyNumberFormat="1" applyFont="1" applyBorder="1"/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38" fontId="14" fillId="0" borderId="0" xfId="0" applyNumberFormat="1" applyFont="1"/>
    <xf numFmtId="6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BA%20Budget17%20v%20Actual17%20yt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1"/>
      <sheetName val="2012"/>
      <sheetName val="2013"/>
      <sheetName val="2014"/>
      <sheetName val="Summary"/>
      <sheetName val="15V16"/>
      <sheetName val="2016 "/>
      <sheetName val="2017 Budget"/>
      <sheetName val="Membership data"/>
      <sheetName val="Stipends"/>
      <sheetName val="Racer 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4">
          <cell r="H24">
            <v>22050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J9" sqref="J9"/>
    </sheetView>
  </sheetViews>
  <sheetFormatPr defaultRowHeight="15.75" x14ac:dyDescent="0.25"/>
  <cols>
    <col min="1" max="1" width="32.140625" style="6" customWidth="1"/>
    <col min="2" max="2" width="23.140625" style="6" customWidth="1"/>
    <col min="3" max="3" width="16.42578125" style="6" customWidth="1"/>
    <col min="4" max="4" width="9.140625" style="6"/>
    <col min="5" max="5" width="11.7109375" style="6" bestFit="1" customWidth="1"/>
    <col min="6" max="6" width="15.85546875" style="6" customWidth="1"/>
    <col min="7" max="16384" width="9.140625" style="6"/>
  </cols>
  <sheetData>
    <row r="1" spans="1:6" x14ac:dyDescent="0.25">
      <c r="C1" s="7" t="s">
        <v>0</v>
      </c>
      <c r="E1" s="8" t="s">
        <v>1</v>
      </c>
    </row>
    <row r="2" spans="1:6" x14ac:dyDescent="0.25">
      <c r="C2" s="7" t="s">
        <v>2</v>
      </c>
      <c r="E2" s="9" t="s">
        <v>3</v>
      </c>
    </row>
    <row r="3" spans="1:6" x14ac:dyDescent="0.25">
      <c r="A3" s="1" t="s">
        <v>4</v>
      </c>
      <c r="C3" s="10"/>
      <c r="E3" s="11"/>
    </row>
    <row r="4" spans="1:6" x14ac:dyDescent="0.25">
      <c r="A4" s="12" t="s">
        <v>5</v>
      </c>
      <c r="C4" s="13">
        <f>C10*25</f>
        <v>25000</v>
      </c>
      <c r="D4" s="14"/>
      <c r="E4" s="15">
        <f>26630.95</f>
        <v>26630.95</v>
      </c>
      <c r="F4" s="14"/>
    </row>
    <row r="5" spans="1:6" x14ac:dyDescent="0.25">
      <c r="A5" s="12" t="s">
        <v>6</v>
      </c>
      <c r="C5" s="13">
        <v>18000</v>
      </c>
      <c r="D5" s="14"/>
      <c r="E5" s="15">
        <v>7464.49</v>
      </c>
      <c r="F5" s="14"/>
    </row>
    <row r="6" spans="1:6" x14ac:dyDescent="0.25">
      <c r="A6" s="12" t="s">
        <v>7</v>
      </c>
      <c r="C6" s="13">
        <f>0.17*L3</f>
        <v>0</v>
      </c>
      <c r="D6" s="14"/>
      <c r="E6" s="15">
        <v>2137.84</v>
      </c>
      <c r="F6" s="14"/>
    </row>
    <row r="7" spans="1:6" x14ac:dyDescent="0.25">
      <c r="A7" s="12"/>
      <c r="C7" s="13"/>
      <c r="D7" s="14"/>
      <c r="E7" s="16"/>
      <c r="F7" s="14"/>
    </row>
    <row r="8" spans="1:6" x14ac:dyDescent="0.25">
      <c r="A8" s="12" t="s">
        <v>8</v>
      </c>
      <c r="C8" s="13">
        <f>SUM(C4:C6)</f>
        <v>43000</v>
      </c>
      <c r="D8" s="14"/>
      <c r="E8" s="17">
        <f>SUM(E4:E6)</f>
        <v>36233.279999999999</v>
      </c>
      <c r="F8" s="14"/>
    </row>
    <row r="9" spans="1:6" x14ac:dyDescent="0.25">
      <c r="A9" s="12"/>
      <c r="C9" s="13"/>
      <c r="D9" s="14"/>
      <c r="E9" s="18"/>
      <c r="F9" s="14"/>
    </row>
    <row r="10" spans="1:6" x14ac:dyDescent="0.25">
      <c r="A10" s="12" t="s">
        <v>9</v>
      </c>
      <c r="C10" s="13">
        <v>1000</v>
      </c>
      <c r="D10" s="14"/>
      <c r="E10" s="16">
        <v>1138</v>
      </c>
      <c r="F10" s="14"/>
    </row>
    <row r="11" spans="1:6" x14ac:dyDescent="0.25">
      <c r="A11" s="12"/>
      <c r="C11" s="13"/>
      <c r="D11" s="14"/>
      <c r="E11" s="16"/>
      <c r="F11" s="14"/>
    </row>
    <row r="12" spans="1:6" x14ac:dyDescent="0.25">
      <c r="A12" s="2" t="s">
        <v>10</v>
      </c>
      <c r="C12" s="13"/>
      <c r="D12" s="14"/>
      <c r="E12" s="16"/>
      <c r="F12" s="14"/>
    </row>
    <row r="13" spans="1:6" x14ac:dyDescent="0.25">
      <c r="A13" s="19" t="s">
        <v>11</v>
      </c>
      <c r="C13" s="13">
        <v>3500</v>
      </c>
      <c r="D13" s="14"/>
      <c r="E13" s="15">
        <v>7280</v>
      </c>
      <c r="F13" s="14"/>
    </row>
    <row r="14" spans="1:6" x14ac:dyDescent="0.25">
      <c r="A14" s="19" t="s">
        <v>12</v>
      </c>
      <c r="C14" s="13">
        <v>4000</v>
      </c>
      <c r="D14" s="14"/>
      <c r="E14" s="15">
        <v>4705</v>
      </c>
      <c r="F14" s="14"/>
    </row>
    <row r="15" spans="1:6" x14ac:dyDescent="0.25">
      <c r="A15" s="19" t="s">
        <v>13</v>
      </c>
      <c r="C15" s="13"/>
      <c r="D15" s="14"/>
      <c r="E15" s="16">
        <v>459</v>
      </c>
      <c r="F15" s="14"/>
    </row>
    <row r="16" spans="1:6" x14ac:dyDescent="0.25">
      <c r="A16" s="19" t="s">
        <v>14</v>
      </c>
      <c r="C16" s="13"/>
      <c r="D16" s="14"/>
      <c r="E16" s="16"/>
      <c r="F16" s="14"/>
    </row>
    <row r="17" spans="1:6" x14ac:dyDescent="0.25">
      <c r="A17" s="19" t="s">
        <v>15</v>
      </c>
      <c r="C17" s="13"/>
      <c r="D17" s="14"/>
      <c r="E17" s="15">
        <f>2250</f>
        <v>2250</v>
      </c>
      <c r="F17" s="14"/>
    </row>
    <row r="18" spans="1:6" ht="16.5" thickBot="1" x14ac:dyDescent="0.3">
      <c r="A18" s="19" t="s">
        <v>16</v>
      </c>
      <c r="C18" s="13">
        <v>3000</v>
      </c>
      <c r="D18" s="14"/>
      <c r="E18" s="20">
        <v>2469</v>
      </c>
      <c r="F18" s="14"/>
    </row>
    <row r="19" spans="1:6" x14ac:dyDescent="0.25">
      <c r="A19" s="19"/>
      <c r="C19" s="13"/>
      <c r="D19" s="14"/>
      <c r="E19" s="16"/>
      <c r="F19" s="14"/>
    </row>
    <row r="20" spans="1:6" x14ac:dyDescent="0.25">
      <c r="A20" s="3" t="s">
        <v>17</v>
      </c>
      <c r="C20" s="13">
        <f>SUM(C13:C18)+C8</f>
        <v>53500</v>
      </c>
      <c r="D20" s="14"/>
      <c r="E20" s="16">
        <f>SUM(E13:E18)+E8</f>
        <v>53396.28</v>
      </c>
      <c r="F20" s="14" t="s">
        <v>3</v>
      </c>
    </row>
    <row r="21" spans="1:6" x14ac:dyDescent="0.25">
      <c r="A21" s="19"/>
      <c r="C21" s="13"/>
      <c r="D21" s="14"/>
      <c r="E21" s="14"/>
      <c r="F21" s="14"/>
    </row>
    <row r="22" spans="1:6" x14ac:dyDescent="0.25">
      <c r="A22" s="4" t="s">
        <v>18</v>
      </c>
      <c r="C22" s="13"/>
      <c r="D22" s="14"/>
      <c r="E22" s="14"/>
      <c r="F22" s="14"/>
    </row>
    <row r="23" spans="1:6" x14ac:dyDescent="0.25">
      <c r="A23" s="19" t="s">
        <v>19</v>
      </c>
      <c r="C23" s="13">
        <v>2000</v>
      </c>
      <c r="D23" s="14"/>
      <c r="E23" s="14">
        <v>-35</v>
      </c>
      <c r="F23" s="14"/>
    </row>
    <row r="24" spans="1:6" ht="30" x14ac:dyDescent="0.25">
      <c r="A24" s="19" t="s">
        <v>20</v>
      </c>
      <c r="C24" s="13">
        <v>4000</v>
      </c>
      <c r="D24" s="14"/>
      <c r="E24" s="14">
        <v>2832</v>
      </c>
      <c r="F24" s="14"/>
    </row>
    <row r="25" spans="1:6" x14ac:dyDescent="0.25">
      <c r="A25" s="19" t="s">
        <v>21</v>
      </c>
      <c r="C25" s="13"/>
      <c r="D25" s="14"/>
      <c r="E25" s="14"/>
      <c r="F25" s="14"/>
    </row>
    <row r="26" spans="1:6" x14ac:dyDescent="0.25">
      <c r="A26" s="19" t="s">
        <v>22</v>
      </c>
      <c r="C26" s="13">
        <v>500</v>
      </c>
      <c r="D26" s="14"/>
      <c r="E26" s="14">
        <v>517</v>
      </c>
      <c r="F26" s="14"/>
    </row>
    <row r="27" spans="1:6" x14ac:dyDescent="0.25">
      <c r="A27" s="19" t="s">
        <v>23</v>
      </c>
      <c r="C27" s="13">
        <v>1500</v>
      </c>
      <c r="D27" s="14"/>
      <c r="E27" s="14">
        <v>2941</v>
      </c>
      <c r="F27" s="14"/>
    </row>
    <row r="28" spans="1:6" x14ac:dyDescent="0.25">
      <c r="A28" s="21" t="s">
        <v>24</v>
      </c>
      <c r="C28" s="13">
        <v>1000</v>
      </c>
      <c r="D28" s="14"/>
      <c r="E28" s="14">
        <f>-670+360</f>
        <v>-310</v>
      </c>
      <c r="F28" s="14"/>
    </row>
    <row r="29" spans="1:6" x14ac:dyDescent="0.25">
      <c r="A29" s="19" t="s">
        <v>25</v>
      </c>
      <c r="C29" s="13">
        <v>400</v>
      </c>
      <c r="D29" s="14"/>
      <c r="E29" s="14">
        <v>27</v>
      </c>
      <c r="F29" s="14"/>
    </row>
    <row r="30" spans="1:6" x14ac:dyDescent="0.25">
      <c r="A30" s="12" t="s">
        <v>26</v>
      </c>
      <c r="C30" s="13">
        <v>1500</v>
      </c>
      <c r="D30" s="14"/>
      <c r="E30" s="14"/>
      <c r="F30" s="14"/>
    </row>
    <row r="31" spans="1:6" x14ac:dyDescent="0.25">
      <c r="A31" s="22" t="s">
        <v>27</v>
      </c>
      <c r="C31" s="13">
        <v>1500</v>
      </c>
      <c r="D31" s="14"/>
      <c r="E31" s="14">
        <v>1064</v>
      </c>
      <c r="F31" s="14"/>
    </row>
    <row r="32" spans="1:6" x14ac:dyDescent="0.25">
      <c r="A32" s="22" t="s">
        <v>28</v>
      </c>
      <c r="C32" s="13">
        <v>5000</v>
      </c>
      <c r="D32" s="14"/>
      <c r="E32" s="14">
        <v>1000</v>
      </c>
      <c r="F32" s="14"/>
    </row>
    <row r="33" spans="1:6" x14ac:dyDescent="0.25">
      <c r="A33" s="22" t="s">
        <v>29</v>
      </c>
      <c r="C33" s="13">
        <v>1800</v>
      </c>
      <c r="D33" s="14"/>
      <c r="E33" s="14">
        <v>1425</v>
      </c>
      <c r="F33" s="14"/>
    </row>
    <row r="34" spans="1:6" x14ac:dyDescent="0.25">
      <c r="A34" s="19" t="s">
        <v>30</v>
      </c>
      <c r="C34" s="13">
        <v>8300</v>
      </c>
      <c r="D34" s="14"/>
      <c r="E34" s="14">
        <v>8312.75</v>
      </c>
      <c r="F34" s="14"/>
    </row>
    <row r="35" spans="1:6" x14ac:dyDescent="0.25">
      <c r="A35" s="19" t="s">
        <v>31</v>
      </c>
      <c r="C35" s="13">
        <v>4500</v>
      </c>
      <c r="D35" s="14"/>
      <c r="E35" s="14">
        <v>2793</v>
      </c>
      <c r="F35" s="14"/>
    </row>
    <row r="36" spans="1:6" x14ac:dyDescent="0.25">
      <c r="A36" s="19" t="s">
        <v>32</v>
      </c>
      <c r="C36" s="13">
        <v>300</v>
      </c>
      <c r="D36" s="14"/>
      <c r="E36" s="14"/>
      <c r="F36" s="14"/>
    </row>
    <row r="37" spans="1:6" x14ac:dyDescent="0.25">
      <c r="A37" s="19" t="s">
        <v>33</v>
      </c>
      <c r="C37" s="13">
        <v>1300</v>
      </c>
      <c r="D37" s="14"/>
      <c r="E37" s="14">
        <v>1062</v>
      </c>
      <c r="F37" s="14"/>
    </row>
    <row r="38" spans="1:6" x14ac:dyDescent="0.25">
      <c r="A38" s="19" t="s">
        <v>34</v>
      </c>
      <c r="C38" s="13">
        <v>0</v>
      </c>
      <c r="D38" s="14"/>
      <c r="E38" s="14"/>
      <c r="F38" s="14"/>
    </row>
    <row r="39" spans="1:6" x14ac:dyDescent="0.25">
      <c r="A39" s="19" t="s">
        <v>35</v>
      </c>
      <c r="C39" s="13">
        <v>200</v>
      </c>
      <c r="D39" s="14"/>
      <c r="E39" s="14">
        <v>130</v>
      </c>
      <c r="F39" s="14"/>
    </row>
    <row r="40" spans="1:6" x14ac:dyDescent="0.25">
      <c r="A40" s="19" t="s">
        <v>36</v>
      </c>
      <c r="C40" s="13">
        <v>600</v>
      </c>
      <c r="D40" s="14"/>
      <c r="E40" s="14">
        <f>240-100</f>
        <v>140</v>
      </c>
      <c r="F40" s="14"/>
    </row>
    <row r="41" spans="1:6" x14ac:dyDescent="0.25">
      <c r="A41" s="19" t="s">
        <v>37</v>
      </c>
      <c r="C41" s="13">
        <v>200</v>
      </c>
      <c r="D41" s="14"/>
      <c r="E41" s="14" t="s">
        <v>3</v>
      </c>
      <c r="F41" s="14"/>
    </row>
    <row r="42" spans="1:6" x14ac:dyDescent="0.25">
      <c r="A42" s="19" t="s">
        <v>38</v>
      </c>
      <c r="C42" s="13">
        <v>250</v>
      </c>
      <c r="D42" s="14"/>
      <c r="E42" s="14">
        <v>3</v>
      </c>
      <c r="F42" s="14"/>
    </row>
    <row r="43" spans="1:6" x14ac:dyDescent="0.25">
      <c r="A43" s="19" t="s">
        <v>39</v>
      </c>
      <c r="C43" s="13"/>
      <c r="D43" s="14"/>
      <c r="E43" s="14"/>
      <c r="F43" s="14"/>
    </row>
    <row r="44" spans="1:6" x14ac:dyDescent="0.25">
      <c r="A44" s="19" t="s">
        <v>40</v>
      </c>
      <c r="C44" s="13">
        <v>3000</v>
      </c>
      <c r="D44" s="14"/>
      <c r="E44" s="14">
        <v>900</v>
      </c>
      <c r="F44" s="14"/>
    </row>
    <row r="45" spans="1:6" ht="30" x14ac:dyDescent="0.25">
      <c r="A45" s="19" t="s">
        <v>41</v>
      </c>
      <c r="C45" s="13">
        <f>[1]Stipends!H24</f>
        <v>22050</v>
      </c>
      <c r="D45" s="14"/>
      <c r="E45" s="14">
        <v>19050</v>
      </c>
      <c r="F45" s="14"/>
    </row>
    <row r="46" spans="1:6" x14ac:dyDescent="0.25">
      <c r="C46" s="13"/>
      <c r="D46" s="14"/>
      <c r="E46" s="14"/>
      <c r="F46" s="14"/>
    </row>
    <row r="47" spans="1:6" x14ac:dyDescent="0.25">
      <c r="A47" s="3" t="s">
        <v>42</v>
      </c>
      <c r="C47" s="13">
        <f>SUM(C23:C45)</f>
        <v>59900</v>
      </c>
      <c r="D47" s="14"/>
      <c r="E47" s="14">
        <f>SUM(E23:E45)</f>
        <v>41851.75</v>
      </c>
      <c r="F47" s="14"/>
    </row>
    <row r="48" spans="1:6" x14ac:dyDescent="0.25">
      <c r="A48" s="5"/>
      <c r="C48" s="23"/>
      <c r="D48" s="14"/>
      <c r="E48" s="14"/>
      <c r="F48" s="14"/>
    </row>
    <row r="49" spans="1:6" x14ac:dyDescent="0.25">
      <c r="A49" s="3" t="s">
        <v>43</v>
      </c>
      <c r="C49" s="23">
        <f>C20-C47</f>
        <v>-6400</v>
      </c>
      <c r="D49" s="14"/>
      <c r="E49" s="14">
        <f>E20-E47</f>
        <v>11544.529999999999</v>
      </c>
      <c r="F49" s="14" t="s">
        <v>3</v>
      </c>
    </row>
    <row r="50" spans="1:6" x14ac:dyDescent="0.25">
      <c r="C50" s="24"/>
      <c r="E50" s="6" t="s">
        <v>3</v>
      </c>
      <c r="F50" s="11" t="s">
        <v>3</v>
      </c>
    </row>
  </sheetData>
  <printOptions horizontalCentered="1" gridLines="1"/>
  <pageMargins left="0.2" right="0.2" top="0.25" bottom="0.25" header="0.3" footer="0.3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kavesh</dc:creator>
  <cp:lastModifiedBy>gina kavesh</cp:lastModifiedBy>
  <cp:lastPrinted>2017-12-05T15:35:44Z</cp:lastPrinted>
  <dcterms:created xsi:type="dcterms:W3CDTF">2017-12-05T15:31:31Z</dcterms:created>
  <dcterms:modified xsi:type="dcterms:W3CDTF">2017-12-05T15:39:16Z</dcterms:modified>
</cp:coreProperties>
</file>